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4\1.3 INFORMACION EN MATERIA DE DISCIPLINA FINANCIERA\"/>
    </mc:Choice>
  </mc:AlternateContent>
  <xr:revisionPtr revIDLastSave="0" documentId="8_{8399A065-7825-4FCD-984A-1AA0EE823A70}" xr6:coauthVersionLast="47" xr6:coauthVersionMax="47" xr10:uidLastSave="{00000000-0000-0000-0000-000000000000}"/>
  <bookViews>
    <workbookView xWindow="-120" yWindow="-120" windowWidth="29040" windowHeight="15720" xr2:uid="{64BCF769-B26D-4BEF-8572-73230B07FC55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79" i="1"/>
  <c r="G79" i="1"/>
  <c r="G81" i="1"/>
  <c r="D82" i="1"/>
  <c r="G82" i="1"/>
  <c r="D83" i="1"/>
  <c r="G83" i="1"/>
  <c r="D80" i="1"/>
  <c r="D70" i="1"/>
  <c r="G70" i="1"/>
  <c r="D71" i="1"/>
  <c r="G71" i="1"/>
  <c r="D72" i="1"/>
  <c r="D73" i="1"/>
  <c r="G73" i="1"/>
  <c r="D74" i="1"/>
  <c r="G74" i="1"/>
  <c r="D75" i="1"/>
  <c r="D76" i="1"/>
  <c r="D77" i="1"/>
  <c r="G77" i="1"/>
  <c r="D69" i="1"/>
  <c r="D68" i="1"/>
  <c r="G68" i="1"/>
  <c r="D61" i="1"/>
  <c r="G61" i="1"/>
  <c r="D62" i="1"/>
  <c r="G62" i="1"/>
  <c r="D63" i="1"/>
  <c r="D64" i="1"/>
  <c r="D65" i="1"/>
  <c r="G65" i="1"/>
  <c r="D66" i="1"/>
  <c r="G66" i="1"/>
  <c r="D60" i="1"/>
  <c r="G60" i="1"/>
  <c r="D51" i="1"/>
  <c r="D52" i="1"/>
  <c r="D53" i="1"/>
  <c r="D54" i="1"/>
  <c r="D55" i="1"/>
  <c r="D56" i="1"/>
  <c r="G56" i="1"/>
  <c r="D57" i="1"/>
  <c r="G57" i="1"/>
  <c r="D50" i="1"/>
  <c r="G50" i="1"/>
  <c r="D44" i="1"/>
  <c r="G44" i="1"/>
  <c r="D45" i="1"/>
  <c r="D46" i="1"/>
  <c r="D43" i="1"/>
  <c r="G43" i="1"/>
  <c r="D33" i="1"/>
  <c r="G33" i="1"/>
  <c r="D34" i="1"/>
  <c r="D35" i="1"/>
  <c r="D36" i="1"/>
  <c r="G36" i="1"/>
  <c r="D37" i="1"/>
  <c r="D31" i="1"/>
  <c r="G31" i="1"/>
  <c r="D38" i="1"/>
  <c r="D39" i="1"/>
  <c r="G39" i="1"/>
  <c r="D40" i="1"/>
  <c r="G40" i="1"/>
  <c r="D32" i="1"/>
  <c r="D24" i="1"/>
  <c r="G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G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B12" i="1"/>
  <c r="G69" i="1"/>
  <c r="G72" i="1"/>
  <c r="G75" i="1"/>
  <c r="G76" i="1"/>
  <c r="G63" i="1"/>
  <c r="G64" i="1"/>
  <c r="G51" i="1"/>
  <c r="G52" i="1"/>
  <c r="G53" i="1"/>
  <c r="G54" i="1"/>
  <c r="G55" i="1"/>
  <c r="G45" i="1"/>
  <c r="G46" i="1"/>
  <c r="G34" i="1"/>
  <c r="G35" i="1"/>
  <c r="G38" i="1"/>
  <c r="G32" i="1"/>
  <c r="G25" i="1"/>
  <c r="G17" i="1"/>
  <c r="G80" i="1"/>
  <c r="E48" i="1"/>
  <c r="C48" i="1"/>
  <c r="F48" i="1"/>
  <c r="D49" i="1"/>
  <c r="G49" i="1"/>
  <c r="B48" i="1"/>
  <c r="C11" i="1"/>
  <c r="C85" i="1"/>
  <c r="F11" i="1"/>
  <c r="F85" i="1"/>
  <c r="E11" i="1"/>
  <c r="B11" i="1"/>
  <c r="D42" i="1"/>
  <c r="G42" i="1"/>
  <c r="D22" i="1"/>
  <c r="G22" i="1"/>
  <c r="D12" i="1"/>
  <c r="G37" i="1"/>
  <c r="D59" i="1"/>
  <c r="G59" i="1"/>
  <c r="E85" i="1"/>
  <c r="D48" i="1"/>
  <c r="G48" i="1"/>
  <c r="B85" i="1"/>
  <c r="G12" i="1"/>
  <c r="G11" i="1"/>
  <c r="D11" i="1"/>
  <c r="D85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<sst xmlns="http://schemas.openxmlformats.org/spreadsheetml/2006/main" count="80" uniqueCount="48">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</sst>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44" fontId="2" fillId="0" borderId="0" xfId="1" applyFont="1"/>
    <xf numFmtId="44" fontId="3" fillId="2" borderId="12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44" fontId="2" fillId="0" borderId="13" xfId="1" applyFont="1" applyBorder="1" applyAlignment="1">
      <alignment horizontal="right" vertical="center" wrapText="1"/>
    </xf>
    <xf numFmtId="44" fontId="3" fillId="0" borderId="13" xfId="1" applyFont="1" applyBorder="1" applyAlignment="1">
      <alignment vertical="center"/>
    </xf>
    <xf numFmtId="44" fontId="2" fillId="0" borderId="13" xfId="1" applyFont="1" applyBorder="1" applyAlignment="1">
      <alignment vertical="center"/>
    </xf>
    <xf numFmtId="44" fontId="2" fillId="0" borderId="14" xfId="1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7A72-A295-4505-8FDE-6E39CC2363B8}">
  <sheetPr>
    <pageSetUpPr fitToPage="1"/>
  </sheetPr>
  <dimension ref="A1:G86"/>
  <sheetViews>
    <sheetView tabSelected="1"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52.85546875" style="1" customWidth="1"/>
    <col min="2" max="2" width="13.7109375" style="9" bestFit="1" customWidth="1"/>
    <col min="3" max="3" width="14.42578125" style="9" customWidth="1"/>
    <col min="4" max="4" width="13.85546875" style="9" customWidth="1"/>
    <col min="5" max="5" width="14.140625" style="9" customWidth="1"/>
    <col min="6" max="6" width="14.5703125" style="9" customWidth="1"/>
    <col min="7" max="7" width="15.42578125" style="9" bestFit="1" customWidth="1"/>
    <col min="8" max="16384" width="11" style="1"/>
  </cols>
  <sheetData>
    <row r="1" spans="1:7" ht="13.5" thickBot="1" x14ac:dyDescent="0.25"/>
    <row r="2" spans="1:7" x14ac:dyDescent="0.2">
      <c r="A2" s="17" t="s">
        <v>46</v>
      </c>
      <c r="B2" s="23"/>
      <c r="C2" s="23"/>
      <c r="D2" s="23"/>
      <c r="E2" s="23"/>
      <c r="F2" s="23"/>
      <c r="G2" s="24"/>
    </row>
    <row r="3" spans="1:7" x14ac:dyDescent="0.2">
      <c r="A3" s="18" t="s">
        <v>0</v>
      </c>
      <c r="B3" s="25"/>
      <c r="C3" s="25"/>
      <c r="D3" s="25"/>
      <c r="E3" s="25"/>
      <c r="F3" s="25"/>
      <c r="G3" s="26"/>
    </row>
    <row r="4" spans="1:7" x14ac:dyDescent="0.2">
      <c r="A4" s="18" t="s">
        <v>1</v>
      </c>
      <c r="B4" s="25"/>
      <c r="C4" s="25"/>
      <c r="D4" s="25"/>
      <c r="E4" s="25"/>
      <c r="F4" s="25"/>
      <c r="G4" s="26"/>
    </row>
    <row r="5" spans="1:7" x14ac:dyDescent="0.2">
      <c r="A5" s="18" t="s">
        <v>47</v>
      </c>
      <c r="B5" s="25"/>
      <c r="C5" s="25"/>
      <c r="D5" s="25"/>
      <c r="E5" s="25"/>
      <c r="F5" s="25"/>
      <c r="G5" s="26"/>
    </row>
    <row r="6" spans="1:7" ht="13.5" thickBot="1" x14ac:dyDescent="0.25">
      <c r="A6" s="19" t="s">
        <v>2</v>
      </c>
      <c r="B6" s="27"/>
      <c r="C6" s="27"/>
      <c r="D6" s="27"/>
      <c r="E6" s="27"/>
      <c r="F6" s="27"/>
      <c r="G6" s="28"/>
    </row>
    <row r="7" spans="1:7" ht="15.75" customHeight="1" x14ac:dyDescent="0.2">
      <c r="A7" s="17" t="s">
        <v>3</v>
      </c>
      <c r="B7" s="29" t="s">
        <v>4</v>
      </c>
      <c r="C7" s="30"/>
      <c r="D7" s="30"/>
      <c r="E7" s="30"/>
      <c r="F7" s="31"/>
      <c r="G7" s="20" t="s">
        <v>5</v>
      </c>
    </row>
    <row r="8" spans="1:7" ht="15.75" customHeight="1" thickBot="1" x14ac:dyDescent="0.25">
      <c r="A8" s="18"/>
      <c r="B8" s="32"/>
      <c r="C8" s="33"/>
      <c r="D8" s="33"/>
      <c r="E8" s="33"/>
      <c r="F8" s="34"/>
      <c r="G8" s="21"/>
    </row>
    <row r="9" spans="1:7" ht="26.25" thickBot="1" x14ac:dyDescent="0.25">
      <c r="A9" s="19"/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22"/>
    </row>
    <row r="10" spans="1:7" x14ac:dyDescent="0.2">
      <c r="A10" s="2"/>
      <c r="B10" s="12"/>
      <c r="C10" s="12"/>
      <c r="D10" s="12"/>
      <c r="E10" s="12"/>
      <c r="F10" s="12"/>
      <c r="G10" s="12"/>
    </row>
    <row r="11" spans="1:7" x14ac:dyDescent="0.2">
      <c r="A11" s="3" t="s">
        <v>11</v>
      </c>
      <c r="B11" s="13">
        <f t="shared" ref="B11:G11" si="0">B12+B22+B31+B42</f>
        <v>70519774.439999998</v>
      </c>
      <c r="C11" s="13">
        <f t="shared" si="0"/>
        <v>19157654.200000003</v>
      </c>
      <c r="D11" s="13">
        <f t="shared" si="0"/>
        <v>89677428.639999986</v>
      </c>
      <c r="E11" s="13">
        <f t="shared" si="0"/>
        <v>83913282.870000005</v>
      </c>
      <c r="F11" s="13">
        <f t="shared" si="0"/>
        <v>82554081.870000005</v>
      </c>
      <c r="G11" s="13">
        <f t="shared" si="0"/>
        <v>5764145.7699999958</v>
      </c>
    </row>
    <row r="12" spans="1:7" x14ac:dyDescent="0.2">
      <c r="A12" s="3" t="s">
        <v>12</v>
      </c>
      <c r="B12" s="13">
        <f>SUM(B13:B20)</f>
        <v>35703724.210000001</v>
      </c>
      <c r="C12" s="13">
        <f>SUM(C13:C20)</f>
        <v>2693200.49</v>
      </c>
      <c r="D12" s="13">
        <f>SUM(D13:D20)</f>
        <v>38396924.699999996</v>
      </c>
      <c r="E12" s="13">
        <f>SUM(E13:E20)</f>
        <v>36363221.159999996</v>
      </c>
      <c r="F12" s="13">
        <f>SUM(F13:F20)</f>
        <v>35004020.160000004</v>
      </c>
      <c r="G12" s="13">
        <f>D12-E12</f>
        <v>2033703.5399999991</v>
      </c>
    </row>
    <row r="13" spans="1:7" x14ac:dyDescent="0.2">
      <c r="A13" s="6" t="s">
        <v>13</v>
      </c>
      <c r="B13" s="14">
        <v>0</v>
      </c>
      <c r="C13" s="14">
        <v>525519.01</v>
      </c>
      <c r="D13" s="14">
        <f>B13+C13</f>
        <v>525519.01</v>
      </c>
      <c r="E13" s="14">
        <v>525519.01</v>
      </c>
      <c r="F13" s="14">
        <v>525519.01</v>
      </c>
      <c r="G13" s="14">
        <f t="shared" ref="G13:G20" si="1">D13-E13</f>
        <v>0</v>
      </c>
    </row>
    <row r="14" spans="1:7" x14ac:dyDescent="0.2">
      <c r="A14" s="6" t="s">
        <v>14</v>
      </c>
      <c r="B14" s="14"/>
      <c r="C14" s="14"/>
      <c r="D14" s="14">
        <f t="shared" ref="D14:D20" si="2">B14+C14</f>
        <v>0</v>
      </c>
      <c r="E14" s="14"/>
      <c r="F14" s="14"/>
      <c r="G14" s="14">
        <f t="shared" si="1"/>
        <v>0</v>
      </c>
    </row>
    <row r="15" spans="1:7" x14ac:dyDescent="0.2">
      <c r="A15" s="6" t="s">
        <v>15</v>
      </c>
      <c r="B15" s="14">
        <v>35585036.210000001</v>
      </c>
      <c r="C15" s="14">
        <v>669601.31999999995</v>
      </c>
      <c r="D15" s="14">
        <f t="shared" si="2"/>
        <v>36254637.530000001</v>
      </c>
      <c r="E15" s="14">
        <v>34260736.109999999</v>
      </c>
      <c r="F15" s="14">
        <v>32901535.109999999</v>
      </c>
      <c r="G15" s="14">
        <f t="shared" si="1"/>
        <v>1993901.4200000018</v>
      </c>
    </row>
    <row r="16" spans="1:7" x14ac:dyDescent="0.2">
      <c r="A16" s="6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6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6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6" t="s">
        <v>19</v>
      </c>
      <c r="B19" s="14">
        <v>118688</v>
      </c>
      <c r="C19" s="14">
        <v>1498080.16</v>
      </c>
      <c r="D19" s="14">
        <f t="shared" si="2"/>
        <v>1616768.16</v>
      </c>
      <c r="E19" s="14">
        <v>1576966.04</v>
      </c>
      <c r="F19" s="14">
        <v>1576966.04</v>
      </c>
      <c r="G19" s="14">
        <f t="shared" si="1"/>
        <v>39802.119999999879</v>
      </c>
    </row>
    <row r="20" spans="1:7" x14ac:dyDescent="0.2">
      <c r="A20" s="6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4"/>
      <c r="B21" s="14"/>
      <c r="C21" s="14"/>
      <c r="D21" s="14"/>
      <c r="E21" s="14"/>
      <c r="F21" s="14"/>
      <c r="G21" s="14"/>
    </row>
    <row r="22" spans="1:7" x14ac:dyDescent="0.2">
      <c r="A22" s="3" t="s">
        <v>21</v>
      </c>
      <c r="B22" s="13">
        <f>SUM(B23:B29)</f>
        <v>34816050.230000004</v>
      </c>
      <c r="C22" s="13">
        <f>SUM(C23:C29)</f>
        <v>16464453.710000001</v>
      </c>
      <c r="D22" s="13">
        <f>SUM(D23:D29)</f>
        <v>51280503.939999998</v>
      </c>
      <c r="E22" s="13">
        <f>SUM(E23:E29)</f>
        <v>47550061.710000001</v>
      </c>
      <c r="F22" s="13">
        <f>SUM(F23:F29)</f>
        <v>47550061.710000001</v>
      </c>
      <c r="G22" s="13">
        <f t="shared" ref="G22:G29" si="3">D22-E22</f>
        <v>3730442.2299999967</v>
      </c>
    </row>
    <row r="23" spans="1:7" x14ac:dyDescent="0.2">
      <c r="A23" s="6" t="s">
        <v>22</v>
      </c>
      <c r="B23" s="14"/>
      <c r="C23" s="14"/>
      <c r="D23" s="14">
        <f>B23+C23</f>
        <v>0</v>
      </c>
      <c r="E23" s="14"/>
      <c r="F23" s="14"/>
      <c r="G23" s="14">
        <f t="shared" si="3"/>
        <v>0</v>
      </c>
    </row>
    <row r="24" spans="1:7" x14ac:dyDescent="0.2">
      <c r="A24" s="6" t="s">
        <v>23</v>
      </c>
      <c r="B24" s="14">
        <v>11135668.52</v>
      </c>
      <c r="C24" s="14">
        <v>17439509.600000001</v>
      </c>
      <c r="D24" s="14">
        <f t="shared" ref="D24:D29" si="4">B24+C24</f>
        <v>28575178.120000001</v>
      </c>
      <c r="E24" s="14">
        <v>25106853.370000001</v>
      </c>
      <c r="F24" s="14">
        <v>25106853.370000001</v>
      </c>
      <c r="G24" s="14">
        <f t="shared" si="3"/>
        <v>3468324.75</v>
      </c>
    </row>
    <row r="25" spans="1:7" x14ac:dyDescent="0.2">
      <c r="A25" s="6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6" t="s">
        <v>25</v>
      </c>
      <c r="B26" s="14"/>
      <c r="C26" s="14"/>
      <c r="D26" s="14">
        <f t="shared" si="4"/>
        <v>0</v>
      </c>
      <c r="E26" s="14"/>
      <c r="F26" s="14"/>
      <c r="G26" s="14">
        <f t="shared" si="3"/>
        <v>0</v>
      </c>
    </row>
    <row r="27" spans="1:7" x14ac:dyDescent="0.2">
      <c r="A27" s="6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6" t="s">
        <v>27</v>
      </c>
      <c r="B28" s="14">
        <v>23680381.710000001</v>
      </c>
      <c r="C28" s="14">
        <v>-975055.89</v>
      </c>
      <c r="D28" s="14">
        <f t="shared" si="4"/>
        <v>22705325.82</v>
      </c>
      <c r="E28" s="14">
        <v>22443208.34</v>
      </c>
      <c r="F28" s="14">
        <v>22443208.34</v>
      </c>
      <c r="G28" s="14">
        <f t="shared" si="3"/>
        <v>262117.48000000045</v>
      </c>
    </row>
    <row r="29" spans="1:7" x14ac:dyDescent="0.2">
      <c r="A29" s="6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4"/>
      <c r="B30" s="14"/>
      <c r="C30" s="14"/>
      <c r="D30" s="14"/>
      <c r="E30" s="14"/>
      <c r="F30" s="14"/>
      <c r="G30" s="14"/>
    </row>
    <row r="31" spans="1:7" x14ac:dyDescent="0.2">
      <c r="A31" s="3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6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6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6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6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6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6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6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6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6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4"/>
      <c r="B41" s="14"/>
      <c r="C41" s="14"/>
      <c r="D41" s="14"/>
      <c r="E41" s="14"/>
      <c r="F41" s="14"/>
      <c r="G41" s="14"/>
    </row>
    <row r="42" spans="1:7" x14ac:dyDescent="0.2">
      <c r="A42" s="3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6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7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6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6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4"/>
      <c r="B47" s="14"/>
      <c r="C47" s="14"/>
      <c r="D47" s="14"/>
      <c r="E47" s="14"/>
      <c r="F47" s="14"/>
      <c r="G47" s="14"/>
    </row>
    <row r="48" spans="1:7" x14ac:dyDescent="0.2">
      <c r="A48" s="3" t="s">
        <v>44</v>
      </c>
      <c r="B48" s="13">
        <f>B49+B59+B68+B79</f>
        <v>50964690</v>
      </c>
      <c r="C48" s="13">
        <f>C49+C59+C68+C79</f>
        <v>15722986.949999999</v>
      </c>
      <c r="D48" s="13">
        <f>D49+D59+D68+D79</f>
        <v>66687676.950000003</v>
      </c>
      <c r="E48" s="13">
        <f>E49+E59+E68+E79</f>
        <v>54864264.459999993</v>
      </c>
      <c r="F48" s="13">
        <f>F49+F59+F68+F79</f>
        <v>54529018.429999992</v>
      </c>
      <c r="G48" s="13">
        <f t="shared" ref="G48:G83" si="7">D48-E48</f>
        <v>11823412.49000001</v>
      </c>
    </row>
    <row r="49" spans="1:7" x14ac:dyDescent="0.2">
      <c r="A49" s="3" t="s">
        <v>12</v>
      </c>
      <c r="B49" s="13">
        <f>SUM(B50:B57)</f>
        <v>33414198.32</v>
      </c>
      <c r="C49" s="13">
        <f>SUM(C50:C57)</f>
        <v>-2044609.9800000004</v>
      </c>
      <c r="D49" s="13">
        <f>SUM(D50:D57)</f>
        <v>31369588.34</v>
      </c>
      <c r="E49" s="13">
        <f>SUM(E50:E57)</f>
        <v>26422961.119999997</v>
      </c>
      <c r="F49" s="13">
        <f>SUM(F50:F57)</f>
        <v>26185410.469999999</v>
      </c>
      <c r="G49" s="13">
        <f t="shared" si="7"/>
        <v>4946627.2200000025</v>
      </c>
    </row>
    <row r="50" spans="1:7" x14ac:dyDescent="0.2">
      <c r="A50" s="6" t="s">
        <v>13</v>
      </c>
      <c r="B50" s="14">
        <v>0</v>
      </c>
      <c r="C50" s="14">
        <v>343656.52</v>
      </c>
      <c r="D50" s="14">
        <f>B50+C50</f>
        <v>343656.52</v>
      </c>
      <c r="E50" s="14">
        <v>343656.52</v>
      </c>
      <c r="F50" s="14">
        <v>343656.52</v>
      </c>
      <c r="G50" s="14">
        <f t="shared" si="7"/>
        <v>0</v>
      </c>
    </row>
    <row r="51" spans="1:7" x14ac:dyDescent="0.2">
      <c r="A51" s="6" t="s">
        <v>14</v>
      </c>
      <c r="B51" s="14"/>
      <c r="C51" s="14"/>
      <c r="D51" s="14">
        <f t="shared" ref="D51:D57" si="8">B51+C51</f>
        <v>0</v>
      </c>
      <c r="E51" s="14"/>
      <c r="F51" s="14"/>
      <c r="G51" s="14">
        <f t="shared" si="7"/>
        <v>0</v>
      </c>
    </row>
    <row r="52" spans="1:7" x14ac:dyDescent="0.2">
      <c r="A52" s="6" t="s">
        <v>15</v>
      </c>
      <c r="B52" s="14">
        <v>26342034.780000001</v>
      </c>
      <c r="C52" s="14">
        <v>-15410400.789999999</v>
      </c>
      <c r="D52" s="14">
        <f t="shared" si="8"/>
        <v>10931633.990000002</v>
      </c>
      <c r="E52" s="14">
        <v>10279879.65</v>
      </c>
      <c r="F52" s="14">
        <v>10054417.75</v>
      </c>
      <c r="G52" s="14">
        <f t="shared" si="7"/>
        <v>651754.34000000171</v>
      </c>
    </row>
    <row r="53" spans="1:7" x14ac:dyDescent="0.2">
      <c r="A53" s="6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6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6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6" t="s">
        <v>19</v>
      </c>
      <c r="B56" s="14">
        <v>7072163.54</v>
      </c>
      <c r="C56" s="14">
        <v>13022134.289999999</v>
      </c>
      <c r="D56" s="14">
        <f t="shared" si="8"/>
        <v>20094297.829999998</v>
      </c>
      <c r="E56" s="14">
        <v>15799424.949999999</v>
      </c>
      <c r="F56" s="14">
        <v>15787336.199999999</v>
      </c>
      <c r="G56" s="14">
        <f t="shared" si="7"/>
        <v>4294872.879999999</v>
      </c>
    </row>
    <row r="57" spans="1:7" x14ac:dyDescent="0.2">
      <c r="A57" s="6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4"/>
      <c r="B58" s="14"/>
      <c r="C58" s="14"/>
      <c r="D58" s="14"/>
      <c r="E58" s="14"/>
      <c r="F58" s="14"/>
      <c r="G58" s="14"/>
    </row>
    <row r="59" spans="1:7" x14ac:dyDescent="0.2">
      <c r="A59" s="3" t="s">
        <v>21</v>
      </c>
      <c r="B59" s="13">
        <f>SUM(B60:B66)</f>
        <v>17550491.68</v>
      </c>
      <c r="C59" s="13">
        <f>SUM(C60:C66)</f>
        <v>17767596.93</v>
      </c>
      <c r="D59" s="13">
        <f>SUM(D60:D66)</f>
        <v>35318088.610000007</v>
      </c>
      <c r="E59" s="13">
        <f>SUM(E60:E66)</f>
        <v>28441303.34</v>
      </c>
      <c r="F59" s="13">
        <f>SUM(F60:F66)</f>
        <v>28343607.959999997</v>
      </c>
      <c r="G59" s="13">
        <f t="shared" si="7"/>
        <v>6876785.270000007</v>
      </c>
    </row>
    <row r="60" spans="1:7" x14ac:dyDescent="0.2">
      <c r="A60" s="6" t="s">
        <v>22</v>
      </c>
      <c r="B60" s="14"/>
      <c r="C60" s="14"/>
      <c r="D60" s="14">
        <f>B60+C60</f>
        <v>0</v>
      </c>
      <c r="E60" s="14"/>
      <c r="F60" s="14"/>
      <c r="G60" s="14">
        <f t="shared" si="7"/>
        <v>0</v>
      </c>
    </row>
    <row r="61" spans="1:7" x14ac:dyDescent="0.2">
      <c r="A61" s="6" t="s">
        <v>23</v>
      </c>
      <c r="B61" s="14">
        <v>17290108</v>
      </c>
      <c r="C61" s="14">
        <v>17435409.370000001</v>
      </c>
      <c r="D61" s="14">
        <f t="shared" ref="D61:D66" si="9">B61+C61</f>
        <v>34725517.370000005</v>
      </c>
      <c r="E61" s="14">
        <v>27848732.100000001</v>
      </c>
      <c r="F61" s="14">
        <v>27751507.719999999</v>
      </c>
      <c r="G61" s="14">
        <f t="shared" si="7"/>
        <v>6876785.2700000033</v>
      </c>
    </row>
    <row r="62" spans="1:7" x14ac:dyDescent="0.2">
      <c r="A62" s="6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6" t="s">
        <v>25</v>
      </c>
      <c r="B63" s="14"/>
      <c r="C63" s="14"/>
      <c r="D63" s="14">
        <f t="shared" si="9"/>
        <v>0</v>
      </c>
      <c r="E63" s="14"/>
      <c r="F63" s="14"/>
      <c r="G63" s="14">
        <f t="shared" si="7"/>
        <v>0</v>
      </c>
    </row>
    <row r="64" spans="1:7" x14ac:dyDescent="0.2">
      <c r="A64" s="6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6" t="s">
        <v>27</v>
      </c>
      <c r="B65" s="14">
        <v>260383.68</v>
      </c>
      <c r="C65" s="14">
        <v>332187.56</v>
      </c>
      <c r="D65" s="14">
        <f t="shared" si="9"/>
        <v>592571.24</v>
      </c>
      <c r="E65" s="14">
        <v>592571.24</v>
      </c>
      <c r="F65" s="14">
        <v>592100.24</v>
      </c>
      <c r="G65" s="14">
        <f t="shared" si="7"/>
        <v>0</v>
      </c>
    </row>
    <row r="66" spans="1:7" x14ac:dyDescent="0.2">
      <c r="A66" s="6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4"/>
      <c r="B67" s="14"/>
      <c r="C67" s="14"/>
      <c r="D67" s="14"/>
      <c r="E67" s="14"/>
      <c r="F67" s="14"/>
      <c r="G67" s="14"/>
    </row>
    <row r="68" spans="1:7" x14ac:dyDescent="0.2">
      <c r="A68" s="3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6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6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6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6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6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6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6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6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8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4"/>
      <c r="B78" s="14"/>
      <c r="C78" s="14"/>
      <c r="D78" s="14"/>
      <c r="E78" s="14"/>
      <c r="F78" s="14"/>
      <c r="G78" s="14"/>
    </row>
    <row r="79" spans="1:7" x14ac:dyDescent="0.2">
      <c r="A79" s="3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6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7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6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6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4"/>
      <c r="B84" s="14"/>
      <c r="C84" s="14"/>
      <c r="D84" s="14"/>
      <c r="E84" s="14"/>
      <c r="F84" s="14"/>
      <c r="G84" s="14"/>
    </row>
    <row r="85" spans="1:7" x14ac:dyDescent="0.2">
      <c r="A85" s="3" t="s">
        <v>45</v>
      </c>
      <c r="B85" s="13">
        <f t="shared" ref="B85:G85" si="11">B11+B48</f>
        <v>121484464.44</v>
      </c>
      <c r="C85" s="13">
        <f t="shared" si="11"/>
        <v>34880641.150000006</v>
      </c>
      <c r="D85" s="13">
        <f t="shared" si="11"/>
        <v>156365105.58999997</v>
      </c>
      <c r="E85" s="13">
        <f t="shared" si="11"/>
        <v>138777547.32999998</v>
      </c>
      <c r="F85" s="13">
        <f t="shared" si="11"/>
        <v>137083100.30000001</v>
      </c>
      <c r="G85" s="13">
        <f t="shared" si="11"/>
        <v>17587558.260000005</v>
      </c>
    </row>
    <row r="86" spans="1:7" ht="13.5" thickBot="1" x14ac:dyDescent="0.25">
      <c r="A86" s="5"/>
      <c r="B86" s="16"/>
      <c r="C86" s="16"/>
      <c r="D86" s="16"/>
      <c r="E86" s="16"/>
      <c r="F86" s="16"/>
      <c r="G86" s="1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2016-12-22T17:33:12Z</cp:lastPrinted>
  <dcterms:created xsi:type="dcterms:W3CDTF">2016-10-11T20:47:09Z</dcterms:created>
  <dcterms:modified xsi:type="dcterms:W3CDTF">2025-01-14T18:55:13Z</dcterms:modified>
</cp:coreProperties>
</file>